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1'!$A$1:$L$58</definedName>
  </definedNames>
  <calcPr fullCalcOnLoad="1"/>
</workbook>
</file>

<file path=xl/sharedStrings.xml><?xml version="1.0" encoding="utf-8"?>
<sst xmlns="http://schemas.openxmlformats.org/spreadsheetml/2006/main" count="39" uniqueCount="21">
  <si>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</si>
  <si>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</si>
  <si>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</si>
  <si>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</si>
  <si>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</si>
  <si>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</si>
  <si>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</si>
  <si>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</si>
  <si>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</si>
  <si>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</si>
  <si>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</si>
  <si>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ΠΙΝΑΚΑΣ 1: ΕΓΓΕΓΡΑΜΜΕΝΗ ΑΝΕΡΓΙΑ (ΑΡΙΘΜΟΣ ΚΑΙ ΠΟΣΟΣΤΟ) ΚΑΤΑ ΜΗΝΑ</t>
  </si>
  <si>
    <t>Αρ.</t>
  </si>
  <si>
    <t>Μάιος</t>
  </si>
  <si>
    <t>Μέσος Όρος</t>
  </si>
  <si>
    <t>Νοέμβριος</t>
  </si>
  <si>
    <t>Δεκέμβριος</t>
  </si>
  <si>
    <t>Μεταβολή 2013-2014</t>
  </si>
  <si>
    <t xml:space="preserve">                      ΓΙΑ ΤΑ ΧΡΟΝΙΑ  2013, 2014, 2015, 2016</t>
  </si>
  <si>
    <t>Μεταβολή 2014-2015</t>
  </si>
  <si>
    <t>Μεταβολή 2015-2016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</si>
</sst>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7.7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Alignment="1">
      <alignment/>
    </xf>
    <xf numFmtId="9" fontId="0" fillId="0" borderId="0" xfId="57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7" applyFont="1" applyBorder="1" applyAlignment="1">
      <alignment/>
    </xf>
    <xf numFmtId="9" fontId="0" fillId="0" borderId="14" xfId="57" applyFont="1" applyFill="1" applyBorder="1" applyAlignment="1">
      <alignment/>
    </xf>
    <xf numFmtId="0" fontId="0" fillId="0" borderId="0" xfId="0" applyBorder="1" applyAlignment="1">
      <alignment/>
    </xf>
    <xf numFmtId="9" fontId="0" fillId="0" borderId="0" xfId="57" applyFont="1" applyBorder="1" applyAlignment="1">
      <alignment/>
    </xf>
    <xf numFmtId="0" fontId="3" fillId="0" borderId="0" xfId="0" applyFont="1" applyAlignment="1">
      <alignment/>
    </xf>
    <xf numFmtId="180" fontId="0" fillId="0" borderId="0" xfId="57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 applyBorder="1" applyAlignment="1">
      <alignment/>
    </xf>
    <xf numFmtId="180" fontId="0" fillId="33" borderId="13" xfId="5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2014-2016
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16"/>
          <c:w val="0.753"/>
          <c:h val="0.8507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1'!$R$5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1'!$O$6:$O$17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2"/>
          <c:order val="1"/>
          <c:tx>
            <c:strRef>
              <c:f>'Πίνακας 1'!$Q$5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cat>
            <c:strRef>
              <c:f>'Πίνακας 1'!$O$6:$O$17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ser>
          <c:idx val="1"/>
          <c:order val="2"/>
          <c:tx>
            <c:strRef>
              <c:f>'Πίνακας 1'!$P$5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1'!$O$6:$O$17</c:f>
              <c:strCache/>
            </c:strRef>
          </c:cat>
          <c:val>
            <c:numRef>
              <c:f>'Πίνακας 1'!$P$6:$P$17</c:f>
              <c:numCache/>
            </c:numRef>
          </c:val>
          <c:smooth val="0"/>
        </c:ser>
        <c:marker val="1"/>
        <c:axId val="40229051"/>
        <c:axId val="26517140"/>
      </c:lineChart>
      <c:catAx>
        <c:axId val="40229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17140"/>
        <c:crosses val="autoZero"/>
        <c:auto val="1"/>
        <c:lblOffset val="100"/>
        <c:tickLblSkip val="1"/>
        <c:noMultiLvlLbl val="0"/>
      </c:catAx>
      <c:valAx>
        <c:axId val="26517140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29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25"/>
          <c:y val="0.18325"/>
          <c:w val="0.1122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114300</xdr:rowOff>
    </xdr:from>
    <xdr:to>
      <xdr:col>11</xdr:col>
      <xdr:colOff>409575</xdr:colOff>
      <xdr:row>40</xdr:row>
      <xdr:rowOff>104775</xdr:rowOff>
    </xdr:to>
    <xdr:graphicFrame>
      <xdr:nvGraphicFramePr>
        <xdr:cNvPr id="1" name="Chart 10"/>
        <xdr:cNvGraphicFramePr/>
      </xdr:nvGraphicFramePr>
      <xdr:xfrm>
        <a:off x="0" y="4010025"/>
        <a:ext cx="6791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9.421875" style="0" bestFit="1" customWidth="1"/>
    <col min="4" max="4" width="7.57421875" style="0" bestFit="1" customWidth="1"/>
    <col min="5" max="5" width="7.00390625" style="0" bestFit="1" customWidth="1"/>
    <col min="6" max="6" width="9.00390625" style="0" customWidth="1"/>
    <col min="7" max="7" width="8.28125" style="0" customWidth="1"/>
    <col min="8" max="8" width="7.00390625" style="0" bestFit="1" customWidth="1"/>
    <col min="9" max="9" width="7.8515625" style="0" bestFit="1" customWidth="1"/>
    <col min="10" max="10" width="8.140625" style="0" bestFit="1" customWidth="1"/>
    <col min="11" max="11" width="8.57421875" style="0" bestFit="1" customWidth="1"/>
    <col min="12" max="13" width="7.00390625" style="0" customWidth="1"/>
    <col min="14" max="14" width="8.28125" style="0" customWidth="1"/>
    <col min="15" max="15" width="13.28125" style="0" bestFit="1" customWidth="1"/>
    <col min="16" max="16" width="9.8515625" style="0" customWidth="1"/>
    <col min="17" max="17" width="9.00390625" style="0" customWidth="1"/>
    <col min="18" max="18" width="8.421875" style="0" customWidth="1"/>
  </cols>
  <sheetData>
    <row r="1" spans="1:13" ht="12.75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2"/>
    </row>
    <row r="2" spans="1:13" ht="12.75">
      <c r="A2" s="39" t="s">
        <v>18</v>
      </c>
      <c r="B2" s="39"/>
      <c r="C2" s="39"/>
      <c r="D2" s="39"/>
      <c r="E2" s="39"/>
      <c r="F2" s="39"/>
      <c r="G2" s="39"/>
      <c r="H2" s="12"/>
      <c r="I2" s="12"/>
      <c r="J2" s="12"/>
      <c r="K2" s="12"/>
      <c r="L2" s="12"/>
      <c r="M2" s="12"/>
    </row>
    <row r="3" spans="1:13" ht="13.5" thickBot="1">
      <c r="A3" s="1"/>
      <c r="B3" s="1"/>
      <c r="C3" s="1"/>
      <c r="D3" s="1"/>
      <c r="E3" s="1"/>
      <c r="F3" s="12"/>
      <c r="G3" s="12"/>
      <c r="H3" s="12"/>
      <c r="I3" s="12"/>
      <c r="J3" s="12"/>
      <c r="K3" s="12"/>
      <c r="L3" s="12"/>
      <c r="M3" s="12"/>
    </row>
    <row r="4" spans="1:11" ht="27.75" customHeight="1" thickBot="1">
      <c r="A4" s="3"/>
      <c r="B4" s="31">
        <v>2013</v>
      </c>
      <c r="C4" s="31">
        <v>2014</v>
      </c>
      <c r="D4" s="36" t="s">
        <v>17</v>
      </c>
      <c r="E4" s="37"/>
      <c r="F4" s="31">
        <v>2015</v>
      </c>
      <c r="G4" s="36" t="s">
        <v>19</v>
      </c>
      <c r="H4" s="37"/>
      <c r="I4" s="31">
        <v>2016</v>
      </c>
      <c r="J4" s="36" t="s">
        <v>20</v>
      </c>
      <c r="K4" s="37"/>
    </row>
    <row r="5" spans="1:19" ht="13.5" thickBot="1">
      <c r="A5" s="5" t="s">
        <v>0</v>
      </c>
      <c r="B5" s="6" t="s">
        <v>12</v>
      </c>
      <c r="C5" s="6" t="s">
        <v>12</v>
      </c>
      <c r="D5" s="6" t="s">
        <v>12</v>
      </c>
      <c r="E5" s="6" t="s">
        <v>10</v>
      </c>
      <c r="F5" s="6" t="s">
        <v>12</v>
      </c>
      <c r="G5" s="6" t="s">
        <v>12</v>
      </c>
      <c r="H5" s="6" t="s">
        <v>10</v>
      </c>
      <c r="I5" s="6" t="s">
        <v>12</v>
      </c>
      <c r="J5" s="6" t="s">
        <v>12</v>
      </c>
      <c r="K5" s="6" t="s">
        <v>10</v>
      </c>
      <c r="O5" s="35"/>
      <c r="P5" s="35">
        <v>2014</v>
      </c>
      <c r="Q5" s="35">
        <v>2015</v>
      </c>
      <c r="R5" s="35">
        <v>2016</v>
      </c>
      <c r="S5" s="35"/>
    </row>
    <row r="6" spans="1:19" ht="13.5" thickBot="1">
      <c r="A6" s="7" t="s">
        <v>1</v>
      </c>
      <c r="B6" s="9">
        <v>45933</v>
      </c>
      <c r="C6" s="9">
        <v>52783</v>
      </c>
      <c r="D6" s="8">
        <f>C6-B6</f>
        <v>6850</v>
      </c>
      <c r="E6" s="13">
        <f>D6/B6</f>
        <v>0.149130254936538</v>
      </c>
      <c r="F6" s="9">
        <v>50039</v>
      </c>
      <c r="G6" s="8">
        <f>F6-C6</f>
        <v>-2744</v>
      </c>
      <c r="H6" s="13">
        <f>G6/C6</f>
        <v>-0.05198643502642896</v>
      </c>
      <c r="I6" s="9">
        <v>45969</v>
      </c>
      <c r="J6" s="8">
        <f aca="true" t="shared" si="0" ref="J6:J17">I6-F6</f>
        <v>-4070</v>
      </c>
      <c r="K6" s="13">
        <f aca="true" t="shared" si="1" ref="K6:K18">J6/F6</f>
        <v>-0.08133655748516157</v>
      </c>
      <c r="L6" s="22"/>
      <c r="M6" s="22"/>
      <c r="O6" s="10" t="s">
        <v>1</v>
      </c>
      <c r="P6" s="11">
        <v>52783</v>
      </c>
      <c r="Q6" s="11">
        <v>50039</v>
      </c>
      <c r="R6" s="11">
        <v>45969</v>
      </c>
      <c r="S6" s="2"/>
    </row>
    <row r="7" spans="1:18" ht="13.5" thickBot="1">
      <c r="A7" s="7" t="s">
        <v>2</v>
      </c>
      <c r="B7" s="9">
        <v>46109</v>
      </c>
      <c r="C7" s="9">
        <v>53204</v>
      </c>
      <c r="D7" s="8">
        <f aca="true" t="shared" si="2" ref="D7:D17">C7-B7</f>
        <v>7095</v>
      </c>
      <c r="E7" s="13">
        <f aca="true" t="shared" si="3" ref="E7:E18">D7/B7</f>
        <v>0.15387451473681926</v>
      </c>
      <c r="F7" s="9">
        <v>50240</v>
      </c>
      <c r="G7" s="8">
        <f aca="true" t="shared" si="4" ref="G7:G17">F7-C7</f>
        <v>-2964</v>
      </c>
      <c r="H7" s="13">
        <f aca="true" t="shared" si="5" ref="H7:H18">G7/C7</f>
        <v>-0.055710096985189084</v>
      </c>
      <c r="I7" s="9">
        <v>45961</v>
      </c>
      <c r="J7" s="8">
        <f t="shared" si="0"/>
        <v>-4279</v>
      </c>
      <c r="K7" s="13">
        <f t="shared" si="1"/>
        <v>-0.08517117834394905</v>
      </c>
      <c r="O7" s="7" t="s">
        <v>2</v>
      </c>
      <c r="P7" s="11">
        <v>53204</v>
      </c>
      <c r="Q7" s="11">
        <v>50240</v>
      </c>
      <c r="R7" s="11">
        <v>45961</v>
      </c>
    </row>
    <row r="8" spans="1:18" ht="13.5" thickBot="1">
      <c r="A8" s="7" t="s">
        <v>3</v>
      </c>
      <c r="B8" s="9">
        <v>44283</v>
      </c>
      <c r="C8" s="9">
        <v>52772</v>
      </c>
      <c r="D8" s="8">
        <f t="shared" si="2"/>
        <v>8489</v>
      </c>
      <c r="E8" s="13">
        <f t="shared" si="3"/>
        <v>0.1916988460583068</v>
      </c>
      <c r="F8" s="9">
        <v>47833</v>
      </c>
      <c r="G8" s="8">
        <f t="shared" si="4"/>
        <v>-4939</v>
      </c>
      <c r="H8" s="13">
        <f t="shared" si="5"/>
        <v>-0.09359129841582657</v>
      </c>
      <c r="I8" s="9">
        <v>42783</v>
      </c>
      <c r="J8" s="8">
        <f t="shared" si="0"/>
        <v>-5050</v>
      </c>
      <c r="K8" s="13">
        <f t="shared" si="1"/>
        <v>-0.10557564861079172</v>
      </c>
      <c r="O8" s="7" t="s">
        <v>3</v>
      </c>
      <c r="P8" s="11">
        <v>52772</v>
      </c>
      <c r="Q8" s="11">
        <v>47833</v>
      </c>
      <c r="R8" s="11">
        <v>42783</v>
      </c>
    </row>
    <row r="9" spans="1:18" ht="13.5" thickBot="1">
      <c r="A9" s="7" t="s">
        <v>4</v>
      </c>
      <c r="B9" s="9">
        <v>45201</v>
      </c>
      <c r="C9" s="9">
        <v>46758</v>
      </c>
      <c r="D9" s="8">
        <f t="shared" si="2"/>
        <v>1557</v>
      </c>
      <c r="E9" s="13">
        <f t="shared" si="3"/>
        <v>0.034446140572111233</v>
      </c>
      <c r="F9" s="9">
        <v>42551</v>
      </c>
      <c r="G9" s="8">
        <f t="shared" si="4"/>
        <v>-4207</v>
      </c>
      <c r="H9" s="13">
        <f t="shared" si="5"/>
        <v>-0.08997390820822106</v>
      </c>
      <c r="I9" s="9"/>
      <c r="J9" s="8">
        <f t="shared" si="0"/>
        <v>-42551</v>
      </c>
      <c r="K9" s="13">
        <f t="shared" si="1"/>
        <v>-1</v>
      </c>
      <c r="O9" s="7" t="s">
        <v>4</v>
      </c>
      <c r="P9" s="11">
        <v>46758</v>
      </c>
      <c r="Q9" s="11">
        <v>42551</v>
      </c>
      <c r="R9" s="11"/>
    </row>
    <row r="10" spans="1:18" ht="13.5" thickBot="1">
      <c r="A10" s="10" t="s">
        <v>13</v>
      </c>
      <c r="B10" s="11">
        <v>44424</v>
      </c>
      <c r="C10" s="11">
        <v>43768</v>
      </c>
      <c r="D10" s="8">
        <f t="shared" si="2"/>
        <v>-656</v>
      </c>
      <c r="E10" s="13">
        <f t="shared" si="3"/>
        <v>-0.01476679272465334</v>
      </c>
      <c r="F10" s="11">
        <v>39672</v>
      </c>
      <c r="G10" s="8">
        <f t="shared" si="4"/>
        <v>-4096</v>
      </c>
      <c r="H10" s="13">
        <f t="shared" si="5"/>
        <v>-0.09358435386583805</v>
      </c>
      <c r="I10" s="11"/>
      <c r="J10" s="14">
        <f t="shared" si="0"/>
        <v>-39672</v>
      </c>
      <c r="K10" s="13">
        <f t="shared" si="1"/>
        <v>-1</v>
      </c>
      <c r="O10" s="7" t="s">
        <v>13</v>
      </c>
      <c r="P10" s="11">
        <v>43768</v>
      </c>
      <c r="Q10" s="11">
        <v>39672</v>
      </c>
      <c r="R10" s="11"/>
    </row>
    <row r="11" spans="1:18" ht="13.5" thickBot="1">
      <c r="A11" s="10" t="s">
        <v>5</v>
      </c>
      <c r="B11" s="11">
        <v>46863</v>
      </c>
      <c r="C11" s="11">
        <v>44925</v>
      </c>
      <c r="D11" s="8">
        <f t="shared" si="2"/>
        <v>-1938</v>
      </c>
      <c r="E11" s="13">
        <f t="shared" si="3"/>
        <v>-0.0413545867742142</v>
      </c>
      <c r="F11" s="11">
        <v>40876</v>
      </c>
      <c r="G11" s="8">
        <f t="shared" si="4"/>
        <v>-4049</v>
      </c>
      <c r="H11" s="13">
        <f t="shared" si="5"/>
        <v>-0.09012799109627156</v>
      </c>
      <c r="I11" s="11"/>
      <c r="J11" s="14">
        <f t="shared" si="0"/>
        <v>-40876</v>
      </c>
      <c r="K11" s="13">
        <f t="shared" si="1"/>
        <v>-1</v>
      </c>
      <c r="O11" s="10" t="s">
        <v>5</v>
      </c>
      <c r="P11" s="11">
        <v>44925</v>
      </c>
      <c r="Q11" s="11">
        <v>40876</v>
      </c>
      <c r="R11" s="11"/>
    </row>
    <row r="12" spans="1:18" ht="13.5" thickBot="1">
      <c r="A12" s="10" t="s">
        <v>6</v>
      </c>
      <c r="B12" s="11">
        <v>48001</v>
      </c>
      <c r="C12" s="11">
        <v>46727</v>
      </c>
      <c r="D12" s="8">
        <f t="shared" si="2"/>
        <v>-1274</v>
      </c>
      <c r="E12" s="13">
        <f t="shared" si="3"/>
        <v>-0.02654111372679736</v>
      </c>
      <c r="F12" s="11">
        <v>42176</v>
      </c>
      <c r="G12" s="8">
        <f t="shared" si="4"/>
        <v>-4551</v>
      </c>
      <c r="H12" s="13">
        <f t="shared" si="5"/>
        <v>-0.09739551009052581</v>
      </c>
      <c r="I12" s="11"/>
      <c r="J12" s="14">
        <f t="shared" si="0"/>
        <v>-42176</v>
      </c>
      <c r="K12" s="13">
        <f t="shared" si="1"/>
        <v>-1</v>
      </c>
      <c r="O12" s="10" t="s">
        <v>6</v>
      </c>
      <c r="P12" s="11">
        <v>46727</v>
      </c>
      <c r="Q12" s="11">
        <v>42176</v>
      </c>
      <c r="R12" s="11"/>
    </row>
    <row r="13" spans="1:18" ht="13.5" thickBot="1">
      <c r="A13" s="10" t="s">
        <v>7</v>
      </c>
      <c r="B13" s="11">
        <v>48451</v>
      </c>
      <c r="C13" s="11">
        <v>45583</v>
      </c>
      <c r="D13" s="8">
        <f t="shared" si="2"/>
        <v>-2868</v>
      </c>
      <c r="E13" s="13">
        <f t="shared" si="3"/>
        <v>-0.05919382468886091</v>
      </c>
      <c r="F13" s="11">
        <v>40988</v>
      </c>
      <c r="G13" s="8">
        <f t="shared" si="4"/>
        <v>-4595</v>
      </c>
      <c r="H13" s="13">
        <f t="shared" si="5"/>
        <v>-0.10080512471754821</v>
      </c>
      <c r="I13" s="11"/>
      <c r="J13" s="14">
        <f t="shared" si="0"/>
        <v>-40988</v>
      </c>
      <c r="K13" s="13">
        <f t="shared" si="1"/>
        <v>-1</v>
      </c>
      <c r="O13" s="10" t="str">
        <f>A13</f>
        <v>Αύγουστος</v>
      </c>
      <c r="P13" s="11">
        <v>45583</v>
      </c>
      <c r="Q13" s="11">
        <v>40988</v>
      </c>
      <c r="R13" s="11"/>
    </row>
    <row r="14" spans="1:18" ht="13.5" thickBot="1">
      <c r="A14" s="10" t="s">
        <v>8</v>
      </c>
      <c r="B14" s="11">
        <v>47017</v>
      </c>
      <c r="C14" s="11">
        <v>43017</v>
      </c>
      <c r="D14" s="8">
        <f t="shared" si="2"/>
        <v>-4000</v>
      </c>
      <c r="E14" s="13">
        <f t="shared" si="3"/>
        <v>-0.08507561094923113</v>
      </c>
      <c r="F14" s="11">
        <v>38365</v>
      </c>
      <c r="G14" s="8">
        <f t="shared" si="4"/>
        <v>-4652</v>
      </c>
      <c r="H14" s="13">
        <f t="shared" si="5"/>
        <v>-0.10814329218680986</v>
      </c>
      <c r="I14" s="11"/>
      <c r="J14" s="14">
        <f t="shared" si="0"/>
        <v>-38365</v>
      </c>
      <c r="K14" s="13">
        <f t="shared" si="1"/>
        <v>-1</v>
      </c>
      <c r="O14" s="10" t="str">
        <f>A14</f>
        <v>Σεπτέμβριος</v>
      </c>
      <c r="P14" s="11">
        <v>43017</v>
      </c>
      <c r="Q14" s="11">
        <v>38365</v>
      </c>
      <c r="R14" s="11"/>
    </row>
    <row r="15" spans="1:18" ht="13.5" thickBot="1">
      <c r="A15" s="10" t="s">
        <v>9</v>
      </c>
      <c r="B15" s="11">
        <v>45092</v>
      </c>
      <c r="C15" s="11">
        <v>41334</v>
      </c>
      <c r="D15" s="8">
        <f t="shared" si="2"/>
        <v>-3758</v>
      </c>
      <c r="E15" s="13">
        <f t="shared" si="3"/>
        <v>-0.08334072562760578</v>
      </c>
      <c r="F15" s="11">
        <v>37016</v>
      </c>
      <c r="G15" s="8">
        <f t="shared" si="4"/>
        <v>-4318</v>
      </c>
      <c r="H15" s="13">
        <f t="shared" si="5"/>
        <v>-0.10446605699908065</v>
      </c>
      <c r="I15" s="11"/>
      <c r="J15" s="14">
        <f t="shared" si="0"/>
        <v>-37016</v>
      </c>
      <c r="K15" s="13">
        <f t="shared" si="1"/>
        <v>-1</v>
      </c>
      <c r="O15" s="10" t="s">
        <v>9</v>
      </c>
      <c r="P15" s="11">
        <v>41334</v>
      </c>
      <c r="Q15" s="11">
        <v>37016</v>
      </c>
      <c r="R15" s="11"/>
    </row>
    <row r="16" spans="1:18" ht="13.5" thickBot="1">
      <c r="A16" s="10" t="s">
        <v>15</v>
      </c>
      <c r="B16" s="11">
        <v>49334</v>
      </c>
      <c r="C16" s="11">
        <v>47603</v>
      </c>
      <c r="D16" s="8">
        <f t="shared" si="2"/>
        <v>-1731</v>
      </c>
      <c r="E16" s="13">
        <f t="shared" si="3"/>
        <v>-0.035087363684274536</v>
      </c>
      <c r="F16" s="11">
        <v>43602</v>
      </c>
      <c r="G16" s="8">
        <f t="shared" si="4"/>
        <v>-4001</v>
      </c>
      <c r="H16" s="13">
        <f t="shared" si="5"/>
        <v>-0.08404932462239775</v>
      </c>
      <c r="I16" s="11"/>
      <c r="J16" s="14">
        <f t="shared" si="0"/>
        <v>-43602</v>
      </c>
      <c r="K16" s="13">
        <f t="shared" si="1"/>
        <v>-1</v>
      </c>
      <c r="O16" s="10" t="s">
        <v>15</v>
      </c>
      <c r="P16" s="11">
        <v>47603</v>
      </c>
      <c r="Q16" s="11">
        <v>43602</v>
      </c>
      <c r="R16" s="11"/>
    </row>
    <row r="17" spans="1:18" ht="13.5" thickBot="1">
      <c r="A17" s="10" t="s">
        <v>16</v>
      </c>
      <c r="B17" s="11">
        <v>50467</v>
      </c>
      <c r="C17" s="11">
        <v>47886</v>
      </c>
      <c r="D17" s="8">
        <f t="shared" si="2"/>
        <v>-2581</v>
      </c>
      <c r="E17" s="13">
        <f t="shared" si="3"/>
        <v>-0.051142330631898075</v>
      </c>
      <c r="F17" s="11">
        <v>44550</v>
      </c>
      <c r="G17" s="8">
        <f t="shared" si="4"/>
        <v>-3336</v>
      </c>
      <c r="H17" s="13">
        <f t="shared" si="5"/>
        <v>-0.06966545545670969</v>
      </c>
      <c r="I17" s="11"/>
      <c r="J17" s="14">
        <f t="shared" si="0"/>
        <v>-44550</v>
      </c>
      <c r="K17" s="13">
        <f t="shared" si="1"/>
        <v>-1</v>
      </c>
      <c r="O17" s="10" t="s">
        <v>16</v>
      </c>
      <c r="P17" s="11">
        <v>47886</v>
      </c>
      <c r="Q17" s="11">
        <v>44550</v>
      </c>
      <c r="R17" s="11"/>
    </row>
    <row r="18" spans="1:18" ht="13.5" thickBot="1">
      <c r="A18" s="15" t="s">
        <v>14</v>
      </c>
      <c r="B18" s="17">
        <f>SUM(B6:B17)/12</f>
        <v>46764.583333333336</v>
      </c>
      <c r="C18" s="17">
        <f>SUM(C6:C17)/12</f>
        <v>47196.666666666664</v>
      </c>
      <c r="D18" s="17">
        <f>SUM(D6:D17)/12</f>
        <v>432.0833333333333</v>
      </c>
      <c r="E18" s="34">
        <f t="shared" si="3"/>
        <v>0.00923954203234285</v>
      </c>
      <c r="F18" s="17">
        <f>SUM(F6:F17)/12</f>
        <v>43159</v>
      </c>
      <c r="G18" s="16">
        <f>SUM(G6:G17)/12</f>
        <v>-4037.6666666666665</v>
      </c>
      <c r="H18" s="34">
        <f t="shared" si="5"/>
        <v>-0.08554982696518115</v>
      </c>
      <c r="I18" s="17">
        <f>SUM(I6:I17)/3</f>
        <v>44904.333333333336</v>
      </c>
      <c r="J18" s="17">
        <f>SUM(J6:J17)/12</f>
        <v>-31932.916666666668</v>
      </c>
      <c r="K18" s="34">
        <f t="shared" si="1"/>
        <v>-0.7398900963105417</v>
      </c>
      <c r="P18" s="4"/>
      <c r="Q18" s="2"/>
      <c r="R18" s="2"/>
    </row>
    <row r="19" spans="1:18" ht="12.75">
      <c r="A19" s="23"/>
      <c r="B19" s="24"/>
      <c r="C19" s="25"/>
      <c r="D19" s="25"/>
      <c r="E19" s="25"/>
      <c r="F19" s="24"/>
      <c r="G19" s="25"/>
      <c r="H19" s="24"/>
      <c r="I19" s="24"/>
      <c r="J19" s="26"/>
      <c r="K19" s="23"/>
      <c r="P19" s="4"/>
      <c r="Q19" s="2"/>
      <c r="R19" s="19"/>
    </row>
    <row r="20" spans="1:17" ht="12.75">
      <c r="A20" s="27"/>
      <c r="B20" s="28"/>
      <c r="C20" s="28"/>
      <c r="D20" s="27"/>
      <c r="E20" s="27"/>
      <c r="F20" s="28"/>
      <c r="G20" s="33"/>
      <c r="H20" s="27"/>
      <c r="I20" s="28"/>
      <c r="J20" s="27"/>
      <c r="K20" s="27"/>
      <c r="O20" s="20"/>
      <c r="P20" s="4"/>
      <c r="Q20" s="4"/>
    </row>
    <row r="21" spans="15:18" ht="12.75">
      <c r="O21" s="21"/>
      <c r="P21" s="21"/>
      <c r="Q21" s="21"/>
      <c r="R21" s="21"/>
    </row>
    <row r="22" spans="15:18" ht="12.75">
      <c r="O22" s="30"/>
      <c r="P22" s="30"/>
      <c r="Q22" s="30"/>
      <c r="R22" s="18"/>
    </row>
    <row r="23" spans="15:18" ht="15.75">
      <c r="O23" s="29"/>
      <c r="P23" s="2"/>
      <c r="Q23" s="2"/>
      <c r="R23" s="2"/>
    </row>
  </sheetData>
  <sheetProtection/>
  <mergeCells count="5">
    <mergeCell ref="J4:K4"/>
    <mergeCell ref="D4:E4"/>
    <mergeCell ref="G4:H4"/>
    <mergeCell ref="A1:L1"/>
    <mergeCell ref="A2:G2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2016-05-24T07:44:01Z</cp:lastPrinted>
  <dcterms:created xsi:type="dcterms:W3CDTF">2003-04-21T08:21:18Z</dcterms:created>
  <dcterms:modified xsi:type="dcterms:W3CDTF">2016-05-24T07:44:04Z</dcterms:modified>
  <cp:category/>
  <cp:version/>
  <cp:contentType/>
  <cp:contentStatus/>
</cp:coreProperties>
</file>